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식품비지출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<sst xmlns="http://schemas.openxmlformats.org/spreadsheetml/2006/main" count="56" uniqueCount="30">
  <si>
    <t>농산물</t>
  </si>
  <si>
    <t>공산품</t>
  </si>
  <si>
    <t>시청</t>
  </si>
  <si>
    <t>10월</t>
  </si>
  <si>
    <t>5월</t>
  </si>
  <si>
    <t>4월</t>
  </si>
  <si>
    <t>교육청</t>
  </si>
  <si>
    <t>6월</t>
  </si>
  <si>
    <t>1월</t>
  </si>
  <si>
    <t>3월</t>
  </si>
  <si>
    <t>총합계</t>
  </si>
  <si>
    <t>재원별</t>
  </si>
  <si>
    <t>9월</t>
  </si>
  <si>
    <t>8월</t>
  </si>
  <si>
    <t>수산물</t>
  </si>
  <si>
    <t>11월</t>
  </si>
  <si>
    <t>7월</t>
  </si>
  <si>
    <t>12월</t>
  </si>
  <si>
    <t>2021년  식품비 재원별 지출 현황</t>
  </si>
  <si>
    <t>축산물(육류)</t>
  </si>
  <si>
    <t>하반기계</t>
  </si>
  <si>
    <t>월별합계</t>
  </si>
  <si>
    <t>교육청 합계</t>
  </si>
  <si>
    <t>공동구매공산품</t>
  </si>
  <si>
    <t>쌀(햇토미)</t>
  </si>
  <si>
    <t>시청 합계</t>
  </si>
  <si>
    <t>상반기계</t>
  </si>
  <si>
    <t>(시청은 식품비만 지급)</t>
  </si>
  <si>
    <t>(교육청은 식품비 인건비 운영비 지급)</t>
  </si>
  <si>
    <t>사용예정금액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</si>
</sst>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;[Red]\-#,##0\ "/>
  </numFmts>
  <fonts count="8">
    <font>
      <sz val="11"/>
      <color rgb="FF000000"/>
      <name val="돋움"/>
      <family val="2"/>
    </font>
    <font>
      <sz val="10"/>
      <name val="Arial"/>
      <family val="2"/>
    </font>
    <font>
      <b/>
      <sz val="13"/>
      <color rgb="FF000000"/>
      <name val="돋움"/>
      <family val="2"/>
    </font>
    <font>
      <sz val="10"/>
      <color rgb="FF000000"/>
      <name val="굴림체"/>
      <family val="2"/>
    </font>
    <font>
      <sz val="11"/>
      <color rgb="FF000000"/>
      <name val="굴림체"/>
      <family val="2"/>
    </font>
    <font>
      <b/>
      <sz val="11"/>
      <color rgb="FF000000"/>
      <name val="돋움"/>
      <family val="2"/>
    </font>
    <font>
      <sz val="12"/>
      <color rgb="FF000000"/>
      <name val="돋움"/>
      <family val="2"/>
    </font>
    <font>
      <sz val="10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2FFB2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>
        <color rgb="FF00000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rgb="FF000000"/>
      </right>
      <top>
        <color rgb="FF000000"/>
      </top>
      <bottom style="thin"/>
    </border>
    <border>
      <left style="thin"/>
      <right style="medium"/>
      <top>
        <color rgb="FF000000"/>
      </top>
      <bottom style="thin"/>
    </border>
    <border>
      <left>
        <color rgb="FF000000"/>
      </left>
      <right style="thin"/>
      <top>
        <color rgb="FF000000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rgb="FF000000"/>
      </top>
      <bottom style="thin"/>
    </border>
    <border>
      <left style="medium"/>
      <right>
        <color rgb="FF000000"/>
      </right>
      <top>
        <color rgb="FF000000"/>
      </top>
      <bottom style="medium"/>
    </border>
    <border>
      <left style="thin"/>
      <right style="medium"/>
      <top>
        <color rgb="FF000000"/>
      </top>
      <bottom style="medium"/>
    </border>
    <border>
      <left>
        <color rgb="FF000000"/>
      </left>
      <right style="thin"/>
      <top style="thin"/>
      <bottom style="medium"/>
    </border>
    <border>
      <left style="thin"/>
      <right style="thin"/>
      <top>
        <color rgb="FF000000"/>
      </top>
      <bottom style="medium"/>
    </border>
    <border>
      <left style="medium"/>
      <right style="medium"/>
      <top>
        <color rgb="FF000000"/>
      </top>
      <bottom style="medium"/>
    </border>
    <border>
      <left style="thin"/>
      <right style="thin"/>
      <top>
        <color rgb="FF000000"/>
      </top>
      <bottom style="thin"/>
    </border>
    <border>
      <left style="medium"/>
      <right>
        <color rgb="FF000000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rgb="FF000000"/>
      </left>
      <right style="thin"/>
      <top>
        <color rgb="FF000000"/>
      </top>
      <bottom style="medium"/>
    </border>
    <border>
      <left style="medium"/>
      <right style="medium"/>
      <top>
        <color rgb="FF000000"/>
      </top>
      <bottom>
        <color rgb="FF000000"/>
      </bottom>
    </border>
    <border>
      <left style="thin"/>
      <right style="medium"/>
      <top>
        <color rgb="FF000000"/>
      </top>
      <bottom>
        <color rgb="FF000000"/>
      </bottom>
    </border>
    <border>
      <left>
        <color rgb="FF000000"/>
      </left>
      <right style="thin"/>
      <top>
        <color rgb="FF000000"/>
      </top>
      <bottom>
        <color rgb="FF000000"/>
      </bottom>
    </border>
    <border>
      <left style="thin"/>
      <right style="thin"/>
      <top>
        <color rgb="FF000000"/>
      </top>
      <bottom>
        <color rgb="FF000000"/>
      </bottom>
    </border>
    <border>
      <left>
        <color rgb="FF000000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rgb="FF000000"/>
      </right>
      <top style="medium"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>
        <color rgb="FF000000"/>
      </top>
      <bottom style="thin"/>
    </border>
    <border>
      <left style="thin"/>
      <right/>
      <top style="thin"/>
      <bottom style="medium"/>
    </border>
    <border>
      <left style="thin"/>
      <right/>
      <top>
        <color rgb="FF000000"/>
      </top>
      <bottom>
        <color rgb="FF000000"/>
      </bottom>
    </border>
    <border>
      <left>
        <color rgb="FF000000"/>
      </left>
      <right/>
      <top style="medium"/>
      <bottom style="thin"/>
    </border>
    <border>
      <left style="thin"/>
      <right/>
      <top style="medium"/>
      <bottom style="thin"/>
    </border>
    <border>
      <left>
        <color rgb="FF000000"/>
      </left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medium"/>
      <right style="medium"/>
      <top style="medium"/>
      <bottom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10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/>
    </xf>
    <xf numFmtId="41" fontId="0" fillId="0" borderId="8" xfId="20" applyNumberFormat="1" applyFont="1" applyFill="1" applyBorder="1" applyAlignment="1">
      <alignment vertical="center"/>
      <protection/>
    </xf>
    <xf numFmtId="164" fontId="4" fillId="0" borderId="9" xfId="20" applyNumberFormat="1" applyFont="1" applyFill="1" applyBorder="1" applyAlignment="1">
      <alignment vertical="center"/>
      <protection/>
    </xf>
    <xf numFmtId="41" fontId="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vertical="center"/>
    </xf>
    <xf numFmtId="164" fontId="0" fillId="0" borderId="13" xfId="20" applyNumberFormat="1" applyFont="1" applyFill="1" applyBorder="1" applyAlignment="1">
      <alignment horizontal="right" vertical="center"/>
      <protection/>
    </xf>
    <xf numFmtId="41" fontId="0" fillId="0" borderId="14" xfId="20" applyNumberFormat="1" applyFont="1" applyFill="1" applyBorder="1" applyAlignment="1">
      <alignment vertical="center"/>
      <protection/>
    </xf>
    <xf numFmtId="41" fontId="0" fillId="0" borderId="15" xfId="0" applyNumberFormat="1" applyFont="1" applyBorder="1" applyAlignment="1">
      <alignment vertical="center"/>
    </xf>
    <xf numFmtId="164" fontId="0" fillId="0" borderId="7" xfId="0" applyNumberFormat="1" applyBorder="1" applyAlignment="1">
      <alignment vertical="center"/>
    </xf>
    <xf numFmtId="41" fontId="6" fillId="0" borderId="8" xfId="20" applyNumberFormat="1" applyFont="1" applyBorder="1" applyAlignment="1">
      <alignment vertical="center"/>
      <protection/>
    </xf>
    <xf numFmtId="41" fontId="6" fillId="0" borderId="16" xfId="20" applyNumberFormat="1" applyFont="1" applyBorder="1" applyAlignment="1">
      <alignment vertical="center"/>
      <protection/>
    </xf>
    <xf numFmtId="41" fontId="0" fillId="0" borderId="10" xfId="0" applyNumberFormat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 vertical="center"/>
    </xf>
    <xf numFmtId="41" fontId="6" fillId="0" borderId="13" xfId="20" applyNumberFormat="1" applyFont="1" applyBorder="1" applyAlignment="1">
      <alignment vertical="center"/>
      <protection/>
    </xf>
    <xf numFmtId="41" fontId="6" fillId="0" borderId="19" xfId="20" applyNumberFormat="1" applyFont="1" applyBorder="1" applyAlignment="1">
      <alignment vertical="center"/>
      <protection/>
    </xf>
    <xf numFmtId="41" fontId="0" fillId="0" borderId="15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2" xfId="0" applyNumberFormat="1" applyBorder="1" applyAlignment="1">
      <alignment vertical="center"/>
    </xf>
    <xf numFmtId="41" fontId="6" fillId="0" borderId="20" xfId="20" applyNumberFormat="1" applyFont="1" applyBorder="1" applyAlignment="1">
      <alignment vertical="center"/>
      <protection/>
    </xf>
    <xf numFmtId="41" fontId="6" fillId="0" borderId="14" xfId="20" applyNumberFormat="1" applyFont="1" applyBorder="1" applyAlignment="1">
      <alignment vertical="center"/>
      <protection/>
    </xf>
    <xf numFmtId="41" fontId="6" fillId="0" borderId="13" xfId="20" applyNumberFormat="1" applyFont="1" applyFill="1" applyBorder="1" applyAlignment="1">
      <alignment vertical="center"/>
      <protection/>
    </xf>
    <xf numFmtId="41" fontId="6" fillId="0" borderId="19" xfId="20" applyNumberFormat="1" applyFont="1" applyFill="1" applyBorder="1" applyAlignment="1">
      <alignment vertical="center"/>
      <protection/>
    </xf>
    <xf numFmtId="0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vertical="center"/>
    </xf>
    <xf numFmtId="41" fontId="6" fillId="0" borderId="23" xfId="20" applyNumberFormat="1" applyFont="1" applyBorder="1" applyAlignment="1">
      <alignment vertical="center"/>
      <protection/>
    </xf>
    <xf numFmtId="41" fontId="6" fillId="0" borderId="24" xfId="20" applyNumberFormat="1" applyFont="1" applyBorder="1" applyAlignment="1">
      <alignment vertical="center"/>
      <protection/>
    </xf>
    <xf numFmtId="41" fontId="0" fillId="0" borderId="21" xfId="0" applyNumberFormat="1" applyBorder="1" applyAlignment="1">
      <alignment vertical="center"/>
    </xf>
    <xf numFmtId="41" fontId="0" fillId="0" borderId="25" xfId="20" applyNumberFormat="1" applyFont="1" applyBorder="1" applyAlignment="1">
      <alignment vertical="center"/>
      <protection/>
    </xf>
    <xf numFmtId="41" fontId="0" fillId="0" borderId="26" xfId="20" applyNumberFormat="1" applyFont="1" applyBorder="1" applyAlignment="1">
      <alignment vertical="center"/>
      <protection/>
    </xf>
    <xf numFmtId="41" fontId="0" fillId="0" borderId="27" xfId="0" applyNumberFormat="1" applyBorder="1" applyAlignment="1">
      <alignment vertical="center"/>
    </xf>
    <xf numFmtId="41" fontId="0" fillId="0" borderId="20" xfId="20" applyNumberFormat="1" applyFont="1" applyFill="1" applyBorder="1" applyAlignment="1">
      <alignment vertical="center"/>
      <protection/>
    </xf>
    <xf numFmtId="41" fontId="0" fillId="0" borderId="14" xfId="20" applyNumberFormat="1" applyFont="1" applyBorder="1" applyAlignment="1">
      <alignment vertical="center"/>
      <protection/>
    </xf>
    <xf numFmtId="41" fontId="0" fillId="0" borderId="8" xfId="20" applyNumberFormat="1" applyFont="1" applyBorder="1" applyAlignment="1">
      <alignment vertical="center"/>
      <protection/>
    </xf>
    <xf numFmtId="41" fontId="0" fillId="0" borderId="16" xfId="20" applyNumberFormat="1" applyFont="1" applyBorder="1" applyAlignment="1">
      <alignment vertical="center"/>
      <protection/>
    </xf>
    <xf numFmtId="0" fontId="0" fillId="0" borderId="10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41" fontId="0" fillId="0" borderId="19" xfId="20" applyNumberFormat="1" applyFont="1" applyBorder="1" applyAlignment="1">
      <alignment vertical="center"/>
      <protection/>
    </xf>
    <xf numFmtId="164" fontId="0" fillId="0" borderId="9" xfId="0" applyNumberForma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2" borderId="11" xfId="0" applyNumberFormat="1" applyFill="1" applyBorder="1" applyAlignment="1">
      <alignment horizontal="center" vertical="center"/>
    </xf>
    <xf numFmtId="41" fontId="0" fillId="2" borderId="23" xfId="20" applyNumberFormat="1" applyFont="1" applyFill="1" applyBorder="1" applyAlignment="1">
      <alignment vertical="center"/>
      <protection/>
    </xf>
    <xf numFmtId="41" fontId="0" fillId="2" borderId="25" xfId="20" applyNumberFormat="1" applyFont="1" applyFill="1" applyBorder="1" applyAlignment="1">
      <alignment vertical="center"/>
      <protection/>
    </xf>
    <xf numFmtId="0" fontId="0" fillId="0" borderId="29" xfId="0" applyNumberFormat="1" applyBorder="1" applyAlignment="1">
      <alignment horizontal="center" vertical="center"/>
    </xf>
    <xf numFmtId="41" fontId="0" fillId="2" borderId="20" xfId="20" applyNumberFormat="1" applyFont="1" applyFill="1" applyBorder="1" applyAlignment="1">
      <alignment vertical="center"/>
      <protection/>
    </xf>
    <xf numFmtId="164" fontId="0" fillId="3" borderId="30" xfId="0" applyNumberFormat="1" applyFill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3" borderId="31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0" fontId="0" fillId="2" borderId="29" xfId="0" applyNumberForma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164" fontId="0" fillId="2" borderId="31" xfId="0" applyNumberFormat="1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0" fontId="0" fillId="0" borderId="32" xfId="0" applyNumberFormat="1" applyFont="1" applyBorder="1" applyAlignment="1">
      <alignment horizontal="center" vertical="center"/>
    </xf>
    <xf numFmtId="164" fontId="4" fillId="0" borderId="33" xfId="20" applyNumberFormat="1" applyFont="1" applyFill="1" applyBorder="1" applyAlignment="1">
      <alignment vertical="center"/>
      <protection/>
    </xf>
    <xf numFmtId="41" fontId="0" fillId="0" borderId="30" xfId="20" applyNumberFormat="1" applyFont="1" applyFill="1" applyBorder="1" applyAlignment="1">
      <alignment vertical="center"/>
      <protection/>
    </xf>
    <xf numFmtId="41" fontId="6" fillId="0" borderId="34" xfId="20" applyNumberFormat="1" applyFont="1" applyBorder="1" applyAlignment="1">
      <alignment vertical="center"/>
      <protection/>
    </xf>
    <xf numFmtId="41" fontId="6" fillId="0" borderId="35" xfId="20" applyNumberFormat="1" applyFont="1" applyBorder="1" applyAlignment="1">
      <alignment vertical="center"/>
      <protection/>
    </xf>
    <xf numFmtId="41" fontId="6" fillId="0" borderId="30" xfId="20" applyNumberFormat="1" applyFont="1" applyBorder="1" applyAlignment="1">
      <alignment vertical="center"/>
      <protection/>
    </xf>
    <xf numFmtId="41" fontId="6" fillId="0" borderId="36" xfId="20" applyNumberFormat="1" applyFont="1" applyBorder="1" applyAlignment="1">
      <alignment vertical="center"/>
      <protection/>
    </xf>
    <xf numFmtId="41" fontId="0" fillId="2" borderId="37" xfId="20" applyNumberFormat="1" applyFont="1" applyFill="1" applyBorder="1" applyAlignment="1">
      <alignment vertical="center"/>
      <protection/>
    </xf>
    <xf numFmtId="41" fontId="0" fillId="2" borderId="27" xfId="20" applyNumberFormat="1" applyFont="1" applyFill="1" applyBorder="1" applyAlignment="1">
      <alignment vertical="center"/>
      <protection/>
    </xf>
    <xf numFmtId="41" fontId="0" fillId="2" borderId="0" xfId="20" applyNumberFormat="1" applyFont="1" applyFill="1" applyBorder="1" applyAlignment="1">
      <alignment vertical="center"/>
      <protection/>
    </xf>
    <xf numFmtId="41" fontId="0" fillId="2" borderId="21" xfId="20" applyNumberFormat="1" applyFont="1" applyFill="1" applyBorder="1" applyAlignment="1">
      <alignment vertical="center"/>
      <protection/>
    </xf>
    <xf numFmtId="41" fontId="0" fillId="0" borderId="38" xfId="20" applyNumberFormat="1" applyFont="1" applyBorder="1" applyAlignment="1">
      <alignment vertical="center"/>
      <protection/>
    </xf>
    <xf numFmtId="41" fontId="0" fillId="0" borderId="30" xfId="20" applyNumberFormat="1" applyFont="1" applyBorder="1" applyAlignment="1">
      <alignment vertical="center"/>
      <protection/>
    </xf>
    <xf numFmtId="41" fontId="0" fillId="0" borderId="34" xfId="20" applyNumberFormat="1" applyFont="1" applyBorder="1" applyAlignment="1">
      <alignment vertical="center"/>
      <protection/>
    </xf>
    <xf numFmtId="41" fontId="0" fillId="0" borderId="35" xfId="20" applyNumberFormat="1" applyFont="1" applyBorder="1" applyAlignment="1">
      <alignment vertical="center"/>
      <protection/>
    </xf>
    <xf numFmtId="41" fontId="0" fillId="2" borderId="39" xfId="20" applyNumberFormat="1" applyFont="1" applyFill="1" applyBorder="1" applyAlignment="1">
      <alignment vertical="center"/>
      <protection/>
    </xf>
    <xf numFmtId="41" fontId="0" fillId="2" borderId="15" xfId="20" applyNumberFormat="1" applyFont="1" applyFill="1" applyBorder="1" applyAlignment="1">
      <alignment vertical="center"/>
      <protection/>
    </xf>
    <xf numFmtId="164" fontId="0" fillId="3" borderId="27" xfId="0" applyNumberFormat="1" applyFill="1" applyBorder="1" applyAlignment="1">
      <alignment vertical="center"/>
    </xf>
    <xf numFmtId="164" fontId="0" fillId="3" borderId="15" xfId="0" applyNumberFormat="1" applyFill="1" applyBorder="1" applyAlignment="1">
      <alignment vertical="center"/>
    </xf>
    <xf numFmtId="164" fontId="0" fillId="3" borderId="38" xfId="0" applyNumberFormat="1" applyFill="1" applyBorder="1" applyAlignment="1">
      <alignment vertical="center"/>
    </xf>
    <xf numFmtId="41" fontId="0" fillId="0" borderId="13" xfId="20" applyNumberFormat="1" applyFont="1" applyFill="1" applyBorder="1" applyAlignment="1">
      <alignment vertical="center"/>
      <protection/>
    </xf>
    <xf numFmtId="0" fontId="0" fillId="0" borderId="40" xfId="0" applyNumberFormat="1" applyFont="1" applyFill="1" applyBorder="1" applyAlignment="1" applyProtection="1">
      <alignment vertical="center"/>
      <protection/>
    </xf>
    <xf numFmtId="0" fontId="0" fillId="0" borderId="41" xfId="0" applyNumberFormat="1" applyFont="1" applyFill="1" applyBorder="1" applyAlignment="1" applyProtection="1">
      <alignment vertical="center"/>
      <protection/>
    </xf>
    <xf numFmtId="41" fontId="0" fillId="0" borderId="42" xfId="0" applyNumberFormat="1" applyFon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0" fontId="0" fillId="0" borderId="43" xfId="0" applyNumberFormat="1" applyFont="1" applyFill="1" applyBorder="1" applyAlignment="1" applyProtection="1">
      <alignment vertical="center"/>
      <protection/>
    </xf>
    <xf numFmtId="41" fontId="0" fillId="0" borderId="8" xfId="0" applyNumberFormat="1" applyFont="1" applyFill="1" applyBorder="1" applyAlignment="1" applyProtection="1">
      <alignment vertical="center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2" borderId="44" xfId="0" applyNumberFormat="1" applyFont="1" applyFill="1" applyBorder="1" applyAlignment="1" applyProtection="1">
      <alignment horizontal="center" vertical="center"/>
      <protection/>
    </xf>
    <xf numFmtId="0" fontId="0" fillId="2" borderId="15" xfId="0" applyNumberFormat="1" applyFont="1" applyFill="1" applyBorder="1" applyAlignment="1" applyProtection="1">
      <alignment horizontal="center" vertical="center"/>
      <protection/>
    </xf>
    <xf numFmtId="0" fontId="0" fillId="3" borderId="44" xfId="0" applyNumberFormat="1" applyFont="1" applyFill="1" applyBorder="1" applyAlignment="1" applyProtection="1">
      <alignment horizontal="center" vertical="center"/>
      <protection/>
    </xf>
    <xf numFmtId="0" fontId="0" fillId="3" borderId="15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50629;&#47924;\&#44553;&#49885;\&#44553;&#49885;&#49688;&#51077;&#51648;&#52636;\2021&#45380;%20&#44553;&#49885;&#49688;&#51077;&#51648;&#526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총괄"/>
      <sheetName val="초등징수"/>
      <sheetName val="유치원징수"/>
      <sheetName val="교직원징수"/>
      <sheetName val="징수수입총괄"/>
      <sheetName val="우유"/>
      <sheetName val="3월"/>
      <sheetName val="4월"/>
      <sheetName val="5월"/>
      <sheetName val="6월"/>
      <sheetName val="7,8월"/>
      <sheetName val="9월"/>
      <sheetName val="10월"/>
      <sheetName val="11월"/>
      <sheetName val="12월"/>
      <sheetName val="1~2월"/>
      <sheetName val="무상,현미"/>
      <sheetName val="식품비지출"/>
      <sheetName val="초등식품비 지출 합계"/>
    </sheetNames>
    <sheetDataSet>
      <sheetData sheetId="0" refreshError="0"/>
      <sheetData sheetId="1" refreshError="0">
        <row r="11">
          <cell r="G11">
            <v>15813690</v>
          </cell>
          <cell r="H11">
            <v>10844590</v>
          </cell>
        </row>
        <row r="19">
          <cell r="G19">
            <v>16696610</v>
          </cell>
          <cell r="H19">
            <v>11450070</v>
          </cell>
        </row>
        <row r="27">
          <cell r="G27">
            <v>12981240</v>
          </cell>
          <cell r="H27">
            <v>8902160</v>
          </cell>
        </row>
        <row r="35">
          <cell r="G35">
            <v>16877860</v>
          </cell>
          <cell r="H35">
            <v>11574380</v>
          </cell>
        </row>
        <row r="42">
          <cell r="G42">
            <v>8866630</v>
          </cell>
          <cell r="H42">
            <v>6080480</v>
          </cell>
        </row>
        <row r="48">
          <cell r="G48">
            <v>4548560</v>
          </cell>
          <cell r="H48">
            <v>3119280</v>
          </cell>
        </row>
        <row r="56">
          <cell r="G56">
            <v>14062520</v>
          </cell>
          <cell r="H56">
            <v>9643700</v>
          </cell>
        </row>
        <row r="64">
          <cell r="G64">
            <v>14736910</v>
          </cell>
          <cell r="H64">
            <v>10106150</v>
          </cell>
        </row>
        <row r="72">
          <cell r="G72">
            <v>18207480</v>
          </cell>
          <cell r="H72">
            <v>12486170</v>
          </cell>
        </row>
        <row r="80">
          <cell r="G80">
            <v>18997880</v>
          </cell>
          <cell r="H80">
            <v>13028220</v>
          </cell>
        </row>
        <row r="83">
          <cell r="G83">
            <v>0</v>
          </cell>
          <cell r="H83">
            <v>0</v>
          </cell>
        </row>
      </sheetData>
      <sheetData sheetId="2" refreshError="0"/>
      <sheetData sheetId="3" refreshError="0"/>
      <sheetData sheetId="4" refreshError="0"/>
      <sheetData sheetId="5" refreshError="0"/>
      <sheetData sheetId="6" refreshError="0"/>
      <sheetData sheetId="7" refreshError="0"/>
      <sheetData sheetId="8" refreshError="0"/>
      <sheetData sheetId="9" refreshError="0"/>
      <sheetData sheetId="10" refreshError="0"/>
      <sheetData sheetId="11" refreshError="0"/>
      <sheetData sheetId="12" refreshError="0"/>
      <sheetData sheetId="13" refreshError="0"/>
      <sheetData sheetId="14" refreshError="0"/>
      <sheetData sheetId="15" refreshError="0"/>
      <sheetData sheetId="16" refreshError="0"/>
      <sheetData sheetId="17" refreshError="0"/>
      <sheetData sheetId="18" refreshError="0"/>
    </sheetDataSet>
  </externalBook>
</externalLink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L36"/>
  <sheetViews>
    <sheetView tabSelected="1" zoomScaleSheetLayoutView="75" workbookViewId="0" topLeftCell="A1">
      <selection activeCell="G24" sqref="G24"/>
    </sheetView>
  </sheetViews>
  <sheetFormatPr defaultColWidth="8.88671875" defaultRowHeight="13.5"/>
  <cols>
    <col min="1" max="2" width="7.5546875" style="1" customWidth="1"/>
    <col min="3" max="3" width="11.4453125" style="1" customWidth="1"/>
    <col min="4" max="7" width="11.99609375" style="1" customWidth="1"/>
    <col min="8" max="8" width="12.3359375" style="1" customWidth="1"/>
    <col min="9" max="9" width="11.21484375" style="1" customWidth="1"/>
    <col min="10" max="10" width="14.21484375" style="1" customWidth="1"/>
    <col min="11" max="12" width="9.10546875" style="1" bestFit="1" customWidth="1"/>
  </cols>
  <sheetData>
    <row r="1" ht="18.75" customHeight="1">
      <c r="E1" s="2" t="s">
        <v>18</v>
      </c>
    </row>
    <row r="2" ht="6.75" customHeight="1"/>
    <row r="3" spans="1:10" ht="26.25" customHeight="1">
      <c r="A3" s="3"/>
      <c r="B3" s="4" t="s">
        <v>11</v>
      </c>
      <c r="C3" s="5" t="s">
        <v>29</v>
      </c>
      <c r="D3" s="6" t="s">
        <v>0</v>
      </c>
      <c r="E3" s="7" t="s">
        <v>1</v>
      </c>
      <c r="F3" s="7" t="s">
        <v>19</v>
      </c>
      <c r="G3" s="7" t="s">
        <v>14</v>
      </c>
      <c r="H3" s="7" t="s">
        <v>23</v>
      </c>
      <c r="I3" s="68" t="s">
        <v>24</v>
      </c>
      <c r="J3" s="8" t="s">
        <v>21</v>
      </c>
    </row>
    <row r="4" spans="1:10" ht="15.75" customHeight="1">
      <c r="A4" s="95" t="s">
        <v>9</v>
      </c>
      <c r="B4" s="9" t="s">
        <v>6</v>
      </c>
      <c r="C4" s="10">
        <f>'[1]초등징수'!G11</f>
        <v>15813690</v>
      </c>
      <c r="D4" s="11">
        <v>6515690</v>
      </c>
      <c r="E4" s="12">
        <v>3979000</v>
      </c>
      <c r="F4" s="12">
        <v>3637750</v>
      </c>
      <c r="G4" s="12">
        <v>1948530</v>
      </c>
      <c r="H4" s="12">
        <v>2939470</v>
      </c>
      <c r="I4" s="69">
        <v>1530640</v>
      </c>
      <c r="J4" s="13">
        <f>SUM(D4:I4)</f>
        <v>20551080</v>
      </c>
    </row>
    <row r="5" spans="1:10" ht="15.75" customHeight="1">
      <c r="A5" s="96"/>
      <c r="B5" s="14" t="s">
        <v>2</v>
      </c>
      <c r="C5" s="15">
        <f>'[1]초등징수'!H11</f>
        <v>10844590</v>
      </c>
      <c r="D5" s="16"/>
      <c r="E5" s="17"/>
      <c r="F5" s="17"/>
      <c r="G5" s="17"/>
      <c r="H5" s="17"/>
      <c r="I5" s="70"/>
      <c r="J5" s="18">
        <f>SUM(D5:I5)</f>
        <v>0</v>
      </c>
    </row>
    <row r="6" spans="1:10" ht="15.75" customHeight="1">
      <c r="A6" s="97" t="s">
        <v>5</v>
      </c>
      <c r="B6" s="9" t="s">
        <v>6</v>
      </c>
      <c r="C6" s="19">
        <f>'[1]초등징수'!G19</f>
        <v>16696610</v>
      </c>
      <c r="D6" s="20"/>
      <c r="E6" s="21"/>
      <c r="F6" s="21"/>
      <c r="G6" s="21"/>
      <c r="H6" s="21"/>
      <c r="I6" s="71"/>
      <c r="J6" s="22">
        <f>SUM(D6:I6)</f>
        <v>0</v>
      </c>
    </row>
    <row r="7" spans="1:10" ht="15.75" customHeight="1">
      <c r="A7" s="96"/>
      <c r="B7" s="23" t="s">
        <v>2</v>
      </c>
      <c r="C7" s="24">
        <f>'[1]초등징수'!H19</f>
        <v>11450070</v>
      </c>
      <c r="D7" s="25">
        <v>6021750</v>
      </c>
      <c r="E7" s="26">
        <v>4053800</v>
      </c>
      <c r="F7" s="26">
        <v>4574760</v>
      </c>
      <c r="G7" s="26">
        <v>2701400</v>
      </c>
      <c r="H7" s="26">
        <v>2061490</v>
      </c>
      <c r="I7" s="72"/>
      <c r="J7" s="27">
        <f>SUM(D7:I7)</f>
        <v>19413200</v>
      </c>
    </row>
    <row r="8" spans="1:10" ht="15.75" customHeight="1">
      <c r="A8" s="97" t="s">
        <v>4</v>
      </c>
      <c r="B8" s="9" t="s">
        <v>6</v>
      </c>
      <c r="C8" s="19">
        <f>'[1]초등징수'!G27</f>
        <v>12981240</v>
      </c>
      <c r="D8" s="20">
        <v>5750470</v>
      </c>
      <c r="E8" s="21">
        <v>3448150</v>
      </c>
      <c r="F8" s="21">
        <v>3787010</v>
      </c>
      <c r="G8" s="21">
        <v>1676000</v>
      </c>
      <c r="H8" s="21">
        <v>1506090</v>
      </c>
      <c r="I8" s="71">
        <v>1444000</v>
      </c>
      <c r="J8" s="22">
        <f>SUM(D8:I8)</f>
        <v>17611720</v>
      </c>
    </row>
    <row r="9" spans="1:12" ht="15.75" customHeight="1">
      <c r="A9" s="96"/>
      <c r="B9" s="23" t="s">
        <v>2</v>
      </c>
      <c r="C9" s="24">
        <f>'[1]초등징수'!H27</f>
        <v>8902160</v>
      </c>
      <c r="D9" s="25"/>
      <c r="E9" s="26"/>
      <c r="F9" s="26"/>
      <c r="G9" s="26"/>
      <c r="H9" s="26"/>
      <c r="I9" s="72"/>
      <c r="J9" s="27">
        <f>SUM(D9:I9)</f>
        <v>0</v>
      </c>
      <c r="L9" s="28"/>
    </row>
    <row r="10" spans="1:10" ht="15.75" customHeight="1">
      <c r="A10" s="97" t="s">
        <v>7</v>
      </c>
      <c r="B10" s="9" t="s">
        <v>6</v>
      </c>
      <c r="C10" s="19">
        <f>'[1]초등징수'!G35</f>
        <v>16877860</v>
      </c>
      <c r="D10" s="20">
        <v>6523450</v>
      </c>
      <c r="E10" s="21">
        <v>4644780</v>
      </c>
      <c r="F10" s="21">
        <v>4826470</v>
      </c>
      <c r="G10" s="21">
        <v>2180190</v>
      </c>
      <c r="H10" s="21">
        <v>2549310</v>
      </c>
      <c r="I10" s="71">
        <v>1444000</v>
      </c>
      <c r="J10" s="22">
        <f>SUM(D10:I10)</f>
        <v>22168200</v>
      </c>
    </row>
    <row r="11" spans="1:10" ht="15.75" customHeight="1">
      <c r="A11" s="96"/>
      <c r="B11" s="23" t="s">
        <v>2</v>
      </c>
      <c r="C11" s="29">
        <f>'[1]초등징수'!H35</f>
        <v>11574380</v>
      </c>
      <c r="D11" s="30"/>
      <c r="E11" s="31"/>
      <c r="F11" s="31"/>
      <c r="G11" s="31"/>
      <c r="H11" s="31"/>
      <c r="I11" s="73"/>
      <c r="J11" s="27">
        <f>SUM(D11:I11)</f>
        <v>0</v>
      </c>
    </row>
    <row r="12" spans="1:10" ht="15.75" customHeight="1">
      <c r="A12" s="97" t="s">
        <v>16</v>
      </c>
      <c r="B12" s="9" t="s">
        <v>6</v>
      </c>
      <c r="C12" s="19">
        <f>'[1]초등징수'!G42</f>
        <v>8866630</v>
      </c>
      <c r="D12" s="20"/>
      <c r="E12" s="21"/>
      <c r="F12" s="21"/>
      <c r="G12" s="21"/>
      <c r="H12" s="21"/>
      <c r="I12" s="71">
        <v>722000</v>
      </c>
      <c r="J12" s="22">
        <f>SUM(D12:I12)</f>
        <v>722000</v>
      </c>
    </row>
    <row r="13" spans="1:10" ht="15.75" customHeight="1">
      <c r="A13" s="96"/>
      <c r="B13" s="23" t="s">
        <v>2</v>
      </c>
      <c r="C13" s="24">
        <f>'[1]초등징수'!H42</f>
        <v>6080480</v>
      </c>
      <c r="D13" s="32">
        <v>2409250</v>
      </c>
      <c r="E13" s="33">
        <v>2896370</v>
      </c>
      <c r="F13" s="33">
        <v>1592220</v>
      </c>
      <c r="G13" s="33">
        <v>791320</v>
      </c>
      <c r="H13" s="26">
        <v>643370</v>
      </c>
      <c r="I13" s="72"/>
      <c r="J13" s="27">
        <f>SUM(D13:I13)</f>
        <v>8332530</v>
      </c>
    </row>
    <row r="14" spans="1:10" ht="15.75" customHeight="1">
      <c r="A14" s="34" t="s">
        <v>13</v>
      </c>
      <c r="B14" s="9" t="s">
        <v>6</v>
      </c>
      <c r="C14" s="19">
        <f>'[1]초등징수'!G48</f>
        <v>4548560</v>
      </c>
      <c r="D14" s="20">
        <v>1257860</v>
      </c>
      <c r="E14" s="21">
        <v>1508460</v>
      </c>
      <c r="F14" s="21">
        <v>1793250</v>
      </c>
      <c r="G14" s="21">
        <v>163860</v>
      </c>
      <c r="H14" s="21">
        <v>768820</v>
      </c>
      <c r="I14" s="71"/>
      <c r="J14" s="22">
        <f>SUM(D14:I14)</f>
        <v>5492250</v>
      </c>
    </row>
    <row r="15" spans="1:10" ht="15.75" customHeight="1">
      <c r="A15" s="34"/>
      <c r="B15" s="23" t="s">
        <v>2</v>
      </c>
      <c r="C15" s="35">
        <f>'[1]초등징수'!H48</f>
        <v>3119280</v>
      </c>
      <c r="D15" s="36"/>
      <c r="E15" s="37"/>
      <c r="F15" s="37"/>
      <c r="G15" s="37"/>
      <c r="H15" s="37"/>
      <c r="I15" s="74"/>
      <c r="J15" s="38"/>
    </row>
    <row r="16" spans="1:10" ht="15.75" customHeight="1">
      <c r="A16" s="100" t="s">
        <v>26</v>
      </c>
      <c r="B16" s="64" t="s">
        <v>6</v>
      </c>
      <c r="C16" s="66">
        <f>C4+C6+C8+C10+C12+C14</f>
        <v>75784590</v>
      </c>
      <c r="D16" s="57">
        <f>D4+D8+D10+D12+D14</f>
        <v>20047470</v>
      </c>
      <c r="E16" s="57">
        <f aca="true" t="shared" si="0" ref="E16:J16">E4+E8+E10+E12+E14</f>
        <v>13580390</v>
      </c>
      <c r="F16" s="57">
        <f t="shared" si="0"/>
        <v>14044480</v>
      </c>
      <c r="G16" s="57">
        <f t="shared" si="0"/>
        <v>5968580</v>
      </c>
      <c r="H16" s="57">
        <f t="shared" si="0"/>
        <v>7763690</v>
      </c>
      <c r="I16" s="75">
        <f t="shared" si="0"/>
        <v>5140640</v>
      </c>
      <c r="J16" s="76">
        <f t="shared" si="0"/>
        <v>66545250</v>
      </c>
    </row>
    <row r="17" spans="1:10" ht="15.75" customHeight="1">
      <c r="A17" s="101"/>
      <c r="B17" s="55" t="s">
        <v>2</v>
      </c>
      <c r="C17" s="67">
        <f>C5+C7+C9+C11+C13+C15</f>
        <v>51970960</v>
      </c>
      <c r="D17" s="56">
        <f>D5+D7+D9+D11+D13+D15</f>
        <v>8431000</v>
      </c>
      <c r="E17" s="56">
        <f aca="true" t="shared" si="1" ref="E17:J17">E5+E7+E9+E11+E13+E15</f>
        <v>6950170</v>
      </c>
      <c r="F17" s="56">
        <f t="shared" si="1"/>
        <v>6166980</v>
      </c>
      <c r="G17" s="56">
        <f t="shared" si="1"/>
        <v>3492720</v>
      </c>
      <c r="H17" s="56">
        <f t="shared" si="1"/>
        <v>2704860</v>
      </c>
      <c r="I17" s="77">
        <f t="shared" si="1"/>
        <v>0</v>
      </c>
      <c r="J17" s="78">
        <f t="shared" si="1"/>
        <v>27745730</v>
      </c>
    </row>
    <row r="18" spans="1:10" ht="15.75" customHeight="1">
      <c r="A18" s="95" t="s">
        <v>12</v>
      </c>
      <c r="B18" s="9" t="s">
        <v>6</v>
      </c>
      <c r="C18" s="19">
        <f>'[1]초등징수'!G56</f>
        <v>14062520</v>
      </c>
      <c r="D18" s="39"/>
      <c r="E18" s="40"/>
      <c r="F18" s="40"/>
      <c r="G18" s="40"/>
      <c r="H18" s="40"/>
      <c r="I18" s="79"/>
      <c r="J18" s="41">
        <f>SUM(D18:I18)</f>
        <v>0</v>
      </c>
    </row>
    <row r="19" spans="1:10" ht="15.75" customHeight="1">
      <c r="A19" s="96"/>
      <c r="B19" s="23" t="s">
        <v>2</v>
      </c>
      <c r="C19" s="29">
        <f>'[1]초등징수'!H56</f>
        <v>9643700</v>
      </c>
      <c r="D19" s="42">
        <v>5535650</v>
      </c>
      <c r="E19" s="17">
        <v>4511780</v>
      </c>
      <c r="F19" s="17">
        <v>3403130</v>
      </c>
      <c r="G19" s="17">
        <v>1494250</v>
      </c>
      <c r="H19" s="17">
        <v>1250320</v>
      </c>
      <c r="I19" s="80">
        <v>722000</v>
      </c>
      <c r="J19" s="27">
        <f>SUM(D19:I19)</f>
        <v>16917130</v>
      </c>
    </row>
    <row r="20" spans="1:10" ht="15.75" customHeight="1">
      <c r="A20" s="97" t="s">
        <v>3</v>
      </c>
      <c r="B20" s="9" t="s">
        <v>6</v>
      </c>
      <c r="C20" s="19">
        <f>'[1]초등징수'!G64</f>
        <v>14736910</v>
      </c>
      <c r="D20" s="44"/>
      <c r="E20" s="45"/>
      <c r="F20" s="45"/>
      <c r="G20" s="45"/>
      <c r="H20" s="45"/>
      <c r="I20" s="81">
        <v>1155200</v>
      </c>
      <c r="J20" s="22">
        <f>SUM(D20:I20)</f>
        <v>1155200</v>
      </c>
    </row>
    <row r="21" spans="1:10" ht="15.75" customHeight="1">
      <c r="A21" s="96"/>
      <c r="B21" s="23" t="s">
        <v>2</v>
      </c>
      <c r="C21" s="29">
        <f>'[1]초등징수'!H64</f>
        <v>10106150</v>
      </c>
      <c r="D21" s="42">
        <v>4648780</v>
      </c>
      <c r="E21" s="17">
        <v>6714180</v>
      </c>
      <c r="F21" s="17">
        <v>4049590</v>
      </c>
      <c r="G21" s="17">
        <v>1902490</v>
      </c>
      <c r="H21" s="17">
        <v>1859190</v>
      </c>
      <c r="I21" s="80"/>
      <c r="J21" s="27">
        <f>SUM(D21:I21)</f>
        <v>19174230</v>
      </c>
    </row>
    <row r="22" spans="1:10" ht="15.75" customHeight="1">
      <c r="A22" s="97" t="s">
        <v>15</v>
      </c>
      <c r="B22" s="9" t="s">
        <v>6</v>
      </c>
      <c r="C22" s="19">
        <f>'[1]초등징수'!G72</f>
        <v>18207480</v>
      </c>
      <c r="D22" s="44"/>
      <c r="E22" s="45"/>
      <c r="F22" s="45"/>
      <c r="G22" s="45"/>
      <c r="H22" s="45"/>
      <c r="I22" s="81">
        <v>1732800</v>
      </c>
      <c r="J22" s="22">
        <f>SUM(D22:I22)</f>
        <v>1732800</v>
      </c>
    </row>
    <row r="23" spans="1:10" ht="15.75" customHeight="1">
      <c r="A23" s="96"/>
      <c r="B23" s="23" t="s">
        <v>2</v>
      </c>
      <c r="C23" s="29">
        <f>'[1]초등징수'!H72</f>
        <v>12486170</v>
      </c>
      <c r="D23" s="42">
        <v>7227140</v>
      </c>
      <c r="E23" s="17">
        <v>6312690</v>
      </c>
      <c r="F23" s="17">
        <v>5892020</v>
      </c>
      <c r="G23" s="17">
        <v>3530320</v>
      </c>
      <c r="H23" s="17">
        <v>2540400</v>
      </c>
      <c r="I23" s="70"/>
      <c r="J23" s="27">
        <f>SUM(D23:I23)</f>
        <v>25502570</v>
      </c>
    </row>
    <row r="24" spans="1:10" ht="15.75" customHeight="1">
      <c r="A24" s="97" t="s">
        <v>17</v>
      </c>
      <c r="B24" s="9" t="s">
        <v>6</v>
      </c>
      <c r="C24" s="19">
        <f>'[1]초등징수'!G80</f>
        <v>18997880</v>
      </c>
      <c r="D24" s="44">
        <v>9501220</v>
      </c>
      <c r="E24" s="45">
        <v>1721190</v>
      </c>
      <c r="F24" s="45">
        <v>5914480</v>
      </c>
      <c r="G24" s="45">
        <v>2622220</v>
      </c>
      <c r="H24" s="45">
        <v>2750270</v>
      </c>
      <c r="I24" s="81"/>
      <c r="J24" s="22">
        <f>SUM(D24:I24)</f>
        <v>22509380</v>
      </c>
    </row>
    <row r="25" spans="1:10" ht="15.75" customHeight="1">
      <c r="A25" s="96"/>
      <c r="B25" s="23" t="s">
        <v>2</v>
      </c>
      <c r="C25" s="29">
        <f>'[1]초등징수'!H80</f>
        <v>13028220</v>
      </c>
      <c r="D25" s="42"/>
      <c r="E25" s="17">
        <v>7029140</v>
      </c>
      <c r="F25" s="43"/>
      <c r="G25" s="43"/>
      <c r="H25" s="43"/>
      <c r="I25" s="80">
        <v>866400</v>
      </c>
      <c r="J25" s="27">
        <f>SUM(D25:I25)</f>
        <v>7895540</v>
      </c>
    </row>
    <row r="26" spans="1:10" ht="15.75" customHeight="1">
      <c r="A26" s="46" t="s">
        <v>8</v>
      </c>
      <c r="B26" s="9" t="s">
        <v>6</v>
      </c>
      <c r="C26" s="19">
        <f>'[1]초등징수'!G83</f>
        <v>0</v>
      </c>
      <c r="D26" s="44"/>
      <c r="E26" s="45"/>
      <c r="F26" s="45"/>
      <c r="G26" s="45"/>
      <c r="H26" s="45"/>
      <c r="I26" s="81"/>
      <c r="J26" s="22">
        <f>SUM(D26:I26)</f>
        <v>0</v>
      </c>
    </row>
    <row r="27" spans="1:10" ht="15.75" customHeight="1">
      <c r="A27" s="47"/>
      <c r="B27" s="48" t="s">
        <v>2</v>
      </c>
      <c r="C27" s="24">
        <f>'[1]초등징수'!H83</f>
        <v>0</v>
      </c>
      <c r="D27" s="88"/>
      <c r="E27" s="49"/>
      <c r="F27" s="49"/>
      <c r="G27" s="49"/>
      <c r="H27" s="49"/>
      <c r="I27" s="82"/>
      <c r="J27" s="27">
        <f>SUM(D27:I27)</f>
        <v>0</v>
      </c>
    </row>
    <row r="28" spans="1:10" ht="15.75" customHeight="1">
      <c r="A28" s="100" t="s">
        <v>20</v>
      </c>
      <c r="B28" s="64" t="s">
        <v>6</v>
      </c>
      <c r="C28" s="66">
        <f>C18+C20+C22+C24+C26</f>
        <v>66004790</v>
      </c>
      <c r="D28" s="57">
        <f>D18+D20+D22+D24+D26</f>
        <v>9501220</v>
      </c>
      <c r="E28" s="57">
        <f aca="true" t="shared" si="2" ref="E28:I29">E18+E20+E22+E24+E26</f>
        <v>1721190</v>
      </c>
      <c r="F28" s="57">
        <f t="shared" si="2"/>
        <v>5914480</v>
      </c>
      <c r="G28" s="57">
        <f t="shared" si="2"/>
        <v>2622220</v>
      </c>
      <c r="H28" s="57">
        <f t="shared" si="2"/>
        <v>2750270</v>
      </c>
      <c r="I28" s="75">
        <f t="shared" si="2"/>
        <v>2888000</v>
      </c>
      <c r="J28" s="76">
        <f>J18+J20+J22+J24+J26</f>
        <v>25397380</v>
      </c>
    </row>
    <row r="29" spans="1:10" ht="15.75" customHeight="1">
      <c r="A29" s="101"/>
      <c r="B29" s="65" t="s">
        <v>2</v>
      </c>
      <c r="C29" s="67">
        <f>C19+C21+C23+C25+C27</f>
        <v>45264240</v>
      </c>
      <c r="D29" s="59">
        <f>D19+D21+D23+D25+D27</f>
        <v>17411570</v>
      </c>
      <c r="E29" s="59">
        <f t="shared" si="2"/>
        <v>24567790</v>
      </c>
      <c r="F29" s="59">
        <f t="shared" si="2"/>
        <v>13344740</v>
      </c>
      <c r="G29" s="59">
        <f t="shared" si="2"/>
        <v>6927060</v>
      </c>
      <c r="H29" s="59">
        <f t="shared" si="2"/>
        <v>5649910</v>
      </c>
      <c r="I29" s="83">
        <f t="shared" si="2"/>
        <v>1588400</v>
      </c>
      <c r="J29" s="84">
        <f>J19+J21+J23+J25+J27</f>
        <v>69489470</v>
      </c>
    </row>
    <row r="30" spans="1:10" ht="15.75" customHeight="1">
      <c r="A30" s="102" t="s">
        <v>10</v>
      </c>
      <c r="B30" s="58" t="s">
        <v>6</v>
      </c>
      <c r="C30" s="62">
        <f>C16+C28</f>
        <v>141789380</v>
      </c>
      <c r="D30" s="87">
        <f aca="true" t="shared" si="3" ref="D30:J31">D16+D28</f>
        <v>29548690</v>
      </c>
      <c r="E30" s="87">
        <f t="shared" si="3"/>
        <v>15301580</v>
      </c>
      <c r="F30" s="87">
        <f t="shared" si="3"/>
        <v>19958960</v>
      </c>
      <c r="G30" s="87">
        <f t="shared" si="3"/>
        <v>8590800</v>
      </c>
      <c r="H30" s="87">
        <f t="shared" si="3"/>
        <v>10513960</v>
      </c>
      <c r="I30" s="62">
        <f t="shared" si="3"/>
        <v>8028640</v>
      </c>
      <c r="J30" s="85">
        <f t="shared" si="3"/>
        <v>91942630</v>
      </c>
    </row>
    <row r="31" spans="1:10" ht="15.75" customHeight="1">
      <c r="A31" s="103"/>
      <c r="B31" s="48" t="s">
        <v>2</v>
      </c>
      <c r="C31" s="63">
        <f>C17+C29</f>
        <v>97235200</v>
      </c>
      <c r="D31" s="60">
        <f t="shared" si="3"/>
        <v>25842570</v>
      </c>
      <c r="E31" s="60">
        <f t="shared" si="3"/>
        <v>31517960</v>
      </c>
      <c r="F31" s="60">
        <f t="shared" si="3"/>
        <v>19511720</v>
      </c>
      <c r="G31" s="60">
        <f t="shared" si="3"/>
        <v>10419780</v>
      </c>
      <c r="H31" s="60">
        <f t="shared" si="3"/>
        <v>8354770</v>
      </c>
      <c r="I31" s="63">
        <f t="shared" si="3"/>
        <v>1588400</v>
      </c>
      <c r="J31" s="86">
        <f t="shared" si="3"/>
        <v>97235200</v>
      </c>
    </row>
    <row r="32" spans="1:10" ht="15.75" customHeight="1">
      <c r="A32" s="98" t="s">
        <v>22</v>
      </c>
      <c r="B32" s="98"/>
      <c r="C32" s="61">
        <f>C4+C6+C8+C10+C12+C14+C18+C20+C22+C24+C26</f>
        <v>141789380</v>
      </c>
      <c r="D32" s="89" t="s">
        <v>28</v>
      </c>
      <c r="E32" s="90"/>
      <c r="F32" s="90"/>
      <c r="G32" s="90"/>
      <c r="H32" s="90"/>
      <c r="I32" s="90"/>
      <c r="J32" s="91"/>
    </row>
    <row r="33" spans="1:11" ht="15.75" customHeight="1">
      <c r="A33" s="99" t="s">
        <v>25</v>
      </c>
      <c r="B33" s="99"/>
      <c r="C33" s="50">
        <f>C5+C7+C9+C11+C13+C15+C19+C21+C23+C25+C27</f>
        <v>97235200</v>
      </c>
      <c r="D33" s="92" t="s">
        <v>27</v>
      </c>
      <c r="E33" s="93"/>
      <c r="F33" s="93"/>
      <c r="G33" s="93"/>
      <c r="H33" s="93"/>
      <c r="I33" s="93"/>
      <c r="J33" s="94"/>
      <c r="K33" s="51"/>
    </row>
    <row r="34" spans="3:10" ht="15.75" customHeight="1">
      <c r="C34" s="28"/>
      <c r="J34" s="52"/>
    </row>
    <row r="35" ht="15.75" customHeight="1">
      <c r="I35" s="53"/>
    </row>
    <row r="36" spans="9:10" ht="15.75" customHeight="1">
      <c r="I36" s="53"/>
      <c r="J36" s="54"/>
    </row>
    <row r="37" ht="15.75" customHeight="1"/>
    <row r="38" ht="15.75" customHeight="1"/>
    <row r="39" ht="15.75" customHeight="1"/>
    <row r="40" ht="15.75" customHeight="1"/>
  </sheetData>
  <mergeCells count="14">
    <mergeCell ref="A4:A5"/>
    <mergeCell ref="A6:A7"/>
    <mergeCell ref="A8:A9"/>
    <mergeCell ref="A10:A11"/>
    <mergeCell ref="A12:A13"/>
    <mergeCell ref="A18:A19"/>
    <mergeCell ref="A20:A21"/>
    <mergeCell ref="A22:A23"/>
    <mergeCell ref="A24:A25"/>
    <mergeCell ref="A32:B32"/>
    <mergeCell ref="A33:B33"/>
    <mergeCell ref="A16:A17"/>
    <mergeCell ref="A28:A29"/>
    <mergeCell ref="A30:A31"/>
  </mergeCells>
  <printOptions/>
  <pageMargins left="0.7343055605888367" right="0.1966666728258133" top="0.1966666728258133" bottom="0.1966666728258133" header="0.31486111879348755" footer="0.3148611187934875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2022-03-02T04:46:55Z</dcterms:created>
  <dcterms:modified xsi:type="dcterms:W3CDTF">2022-03-02T05:37:09Z</dcterms:modified>
  <cp:category/>
  <cp:version/>
  <cp:contentType/>
  <cp:contentStatus/>
  <cp:revision>6</cp:revision>
</cp:coreProperties>
</file>